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Plan1!$A$2:$H$13</definedName>
  </definedNames>
  <calcPr calcId="125725"/>
</workbook>
</file>

<file path=xl/calcChain.xml><?xml version="1.0" encoding="utf-8"?>
<calcChain xmlns="http://schemas.openxmlformats.org/spreadsheetml/2006/main">
  <c r="H15" i="1"/>
  <c r="K14"/>
  <c r="K13"/>
  <c r="K4"/>
  <c r="K5"/>
  <c r="K6"/>
  <c r="K3"/>
  <c r="J4"/>
  <c r="J5"/>
  <c r="J6"/>
  <c r="J7"/>
  <c r="K7" s="1"/>
  <c r="J8"/>
  <c r="K8" s="1"/>
  <c r="J9"/>
  <c r="K9" s="1"/>
  <c r="J10"/>
  <c r="K10" s="1"/>
  <c r="J11"/>
  <c r="K11" s="1"/>
  <c r="J12"/>
  <c r="K12" s="1"/>
  <c r="J13"/>
  <c r="J14"/>
  <c r="J3"/>
  <c r="H4"/>
  <c r="H5"/>
  <c r="H6"/>
  <c r="H7"/>
  <c r="H8"/>
  <c r="H9"/>
  <c r="H10"/>
  <c r="H11"/>
  <c r="H12"/>
  <c r="H13"/>
  <c r="H14"/>
  <c r="H3"/>
  <c r="G4"/>
  <c r="G5"/>
  <c r="G6"/>
  <c r="G7"/>
  <c r="G8"/>
  <c r="G9"/>
  <c r="G10"/>
  <c r="G11"/>
  <c r="G12"/>
  <c r="G14"/>
  <c r="G13"/>
  <c r="G3"/>
  <c r="K15" l="1"/>
</calcChain>
</file>

<file path=xl/sharedStrings.xml><?xml version="1.0" encoding="utf-8"?>
<sst xmlns="http://schemas.openxmlformats.org/spreadsheetml/2006/main" count="27" uniqueCount="24">
  <si>
    <t>Item</t>
  </si>
  <si>
    <t>Total</t>
  </si>
  <si>
    <t>BR0266707</t>
  </si>
  <si>
    <t>BR0267625</t>
  </si>
  <si>
    <t>BR0267657</t>
  </si>
  <si>
    <t>BR0267743</t>
  </si>
  <si>
    <t>BR0270612</t>
  </si>
  <si>
    <t>BR0272320</t>
  </si>
  <si>
    <t>BR0328530</t>
  </si>
  <si>
    <t>BR0342134</t>
  </si>
  <si>
    <t>BR0272789</t>
  </si>
  <si>
    <t>BR0398702</t>
  </si>
  <si>
    <t>BR0276657</t>
  </si>
  <si>
    <t>BR0328529</t>
  </si>
  <si>
    <t>Quantidade</t>
  </si>
  <si>
    <t>Preço edital</t>
  </si>
  <si>
    <t>Total Edital</t>
  </si>
  <si>
    <t>Preço BPS PR</t>
  </si>
  <si>
    <t>Código BR</t>
  </si>
  <si>
    <t>Valor após a disputa de preços</t>
  </si>
  <si>
    <t>Economia inicial</t>
  </si>
  <si>
    <t>Economia Final</t>
  </si>
  <si>
    <t>Cotação OSB Irati</t>
  </si>
  <si>
    <t>Preço ganhador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</si>
</sst>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R$-416]\ * #,##0.000_-;\-[$R$-416]\ * #,##0.000_-;_-[$R$-416]\ * &quot;-&quot;??_-;_-@_-"/>
    <numFmt numFmtId="166" formatCode="_-[$R$-416]\ * #,##0.0000_-;\-[$R$-416]\ * #,##0.0000_-;_-[$R$-416]\ * &quot;-&quot;??_-;_-@_-"/>
    <numFmt numFmtId="167" formatCode="_-&quot;R$&quot;\ * #,##0.0000_-;\-&quot;R$&quot;\ * #,##0.0000_-;_-&quot;R$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0" fillId="3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44" fontId="0" fillId="0" borderId="0" xfId="1" applyFont="1"/>
    <xf numFmtId="44" fontId="0" fillId="0" borderId="1" xfId="0" applyNumberFormat="1" applyBorder="1"/>
    <xf numFmtId="164" fontId="0" fillId="0" borderId="1" xfId="0" applyNumberFormat="1" applyBorder="1"/>
    <xf numFmtId="167" fontId="0" fillId="0" borderId="1" xfId="1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I3" sqref="I3"/>
    </sheetView>
  </sheetViews>
  <sheetFormatPr defaultRowHeight="15"/>
  <cols>
    <col min="1" max="1" width="7.42578125" bestFit="1" customWidth="1"/>
    <col min="2" max="2" width="10.28515625" bestFit="1" customWidth="1"/>
    <col min="3" max="3" width="13.42578125" bestFit="1" customWidth="1"/>
    <col min="4" max="4" width="13.85546875" bestFit="1" customWidth="1"/>
    <col min="5" max="5" width="13.28515625" bestFit="1" customWidth="1"/>
    <col min="6" max="6" width="14.7109375" bestFit="1" customWidth="1"/>
    <col min="7" max="7" width="13.28515625" bestFit="1" customWidth="1"/>
    <col min="8" max="8" width="18.28515625" bestFit="1" customWidth="1"/>
    <col min="9" max="9" width="17" bestFit="1" customWidth="1"/>
    <col min="10" max="10" width="13.28515625" bestFit="1" customWidth="1"/>
    <col min="11" max="11" width="19.7109375" bestFit="1" customWidth="1"/>
  </cols>
  <sheetData>
    <row r="1" spans="1:11">
      <c r="F1" s="20" t="s">
        <v>22</v>
      </c>
      <c r="G1" s="21"/>
      <c r="I1" s="20" t="s">
        <v>19</v>
      </c>
      <c r="J1" s="21"/>
    </row>
    <row r="2" spans="1:11" s="19" customFormat="1">
      <c r="A2" s="15" t="s">
        <v>0</v>
      </c>
      <c r="B2" s="15" t="s">
        <v>18</v>
      </c>
      <c r="C2" s="15" t="s">
        <v>14</v>
      </c>
      <c r="D2" s="16" t="s">
        <v>15</v>
      </c>
      <c r="E2" s="16" t="s">
        <v>16</v>
      </c>
      <c r="F2" s="17" t="s">
        <v>17</v>
      </c>
      <c r="G2" s="17" t="s">
        <v>1</v>
      </c>
      <c r="H2" s="18" t="s">
        <v>20</v>
      </c>
      <c r="I2" s="15" t="s">
        <v>23</v>
      </c>
      <c r="J2" s="15" t="s">
        <v>1</v>
      </c>
      <c r="K2" s="15" t="s">
        <v>21</v>
      </c>
    </row>
    <row r="3" spans="1:11">
      <c r="A3" s="2">
        <v>38</v>
      </c>
      <c r="B3" s="1" t="s">
        <v>6</v>
      </c>
      <c r="C3" s="3">
        <v>3000</v>
      </c>
      <c r="D3" s="4">
        <v>8.5039999999999996</v>
      </c>
      <c r="E3" s="5">
        <v>25512</v>
      </c>
      <c r="F3" s="6">
        <v>8.1288999999999998</v>
      </c>
      <c r="G3" s="7">
        <f t="shared" ref="G3:G14" si="0">F3*C3</f>
        <v>24386.7</v>
      </c>
      <c r="H3" s="8">
        <f>E3-G3</f>
        <v>1125.2999999999993</v>
      </c>
      <c r="I3" s="13">
        <v>7.5</v>
      </c>
      <c r="J3" s="11">
        <f>I3*C3</f>
        <v>22500</v>
      </c>
      <c r="K3" s="12">
        <f>E3-J3</f>
        <v>3012</v>
      </c>
    </row>
    <row r="4" spans="1:11">
      <c r="A4" s="2">
        <v>53</v>
      </c>
      <c r="B4" s="1" t="s">
        <v>2</v>
      </c>
      <c r="C4" s="3">
        <v>2500</v>
      </c>
      <c r="D4" s="4">
        <v>23.419</v>
      </c>
      <c r="E4" s="5">
        <v>58547.5</v>
      </c>
      <c r="F4" s="6">
        <v>22.6889</v>
      </c>
      <c r="G4" s="7">
        <f t="shared" si="0"/>
        <v>56722.25</v>
      </c>
      <c r="H4" s="8">
        <f t="shared" ref="H4:H14" si="1">E4-G4</f>
        <v>1825.25</v>
      </c>
      <c r="I4" s="13">
        <v>14.729900000000001</v>
      </c>
      <c r="J4" s="11">
        <f t="shared" ref="J4:J14" si="2">I4*C4</f>
        <v>36824.75</v>
      </c>
      <c r="K4" s="12">
        <f t="shared" ref="K4:K14" si="3">E4-J4</f>
        <v>21722.75</v>
      </c>
    </row>
    <row r="5" spans="1:11">
      <c r="A5" s="2">
        <v>71</v>
      </c>
      <c r="B5" s="1" t="s">
        <v>3</v>
      </c>
      <c r="C5" s="3">
        <v>115000</v>
      </c>
      <c r="D5" s="4">
        <v>0.49099999999999999</v>
      </c>
      <c r="E5" s="5">
        <v>56465</v>
      </c>
      <c r="F5" s="6">
        <v>0.41520000000000001</v>
      </c>
      <c r="G5" s="7">
        <f t="shared" si="0"/>
        <v>47748</v>
      </c>
      <c r="H5" s="8">
        <f t="shared" si="1"/>
        <v>8717</v>
      </c>
      <c r="I5" s="13">
        <v>0.25</v>
      </c>
      <c r="J5" s="11">
        <f t="shared" si="2"/>
        <v>28750</v>
      </c>
      <c r="K5" s="12">
        <f t="shared" si="3"/>
        <v>27715</v>
      </c>
    </row>
    <row r="6" spans="1:11">
      <c r="A6" s="2">
        <v>156</v>
      </c>
      <c r="B6" s="1" t="s">
        <v>4</v>
      </c>
      <c r="C6" s="3">
        <v>100000</v>
      </c>
      <c r="D6" s="4">
        <v>0.19800000000000001</v>
      </c>
      <c r="E6" s="5">
        <v>19800</v>
      </c>
      <c r="F6" s="6">
        <v>0.17949999999999999</v>
      </c>
      <c r="G6" s="7">
        <f t="shared" si="0"/>
        <v>17950</v>
      </c>
      <c r="H6" s="8">
        <f t="shared" si="1"/>
        <v>1850</v>
      </c>
      <c r="I6" s="13">
        <v>0.14299999999999999</v>
      </c>
      <c r="J6" s="11">
        <f t="shared" si="2"/>
        <v>14299.999999999998</v>
      </c>
      <c r="K6" s="12">
        <f t="shared" si="3"/>
        <v>5500.0000000000018</v>
      </c>
    </row>
    <row r="7" spans="1:11">
      <c r="A7" s="2">
        <v>199</v>
      </c>
      <c r="B7" s="1" t="s">
        <v>9</v>
      </c>
      <c r="C7" s="3">
        <v>5000</v>
      </c>
      <c r="D7" s="4">
        <v>4.9130000000000003</v>
      </c>
      <c r="E7" s="5">
        <v>24565</v>
      </c>
      <c r="F7" s="6">
        <v>4.6154999999999999</v>
      </c>
      <c r="G7" s="7">
        <f t="shared" si="0"/>
        <v>23077.5</v>
      </c>
      <c r="H7" s="8">
        <f t="shared" si="1"/>
        <v>1487.5</v>
      </c>
      <c r="I7" s="13">
        <v>4.49</v>
      </c>
      <c r="J7" s="11">
        <f t="shared" si="2"/>
        <v>22450</v>
      </c>
      <c r="K7" s="12">
        <f t="shared" si="3"/>
        <v>2115</v>
      </c>
    </row>
    <row r="8" spans="1:11">
      <c r="A8" s="2">
        <v>224</v>
      </c>
      <c r="B8" s="1" t="s">
        <v>10</v>
      </c>
      <c r="C8" s="3">
        <v>450000</v>
      </c>
      <c r="D8" s="4">
        <v>0.112</v>
      </c>
      <c r="E8" s="5">
        <v>50400</v>
      </c>
      <c r="F8" s="6">
        <v>9.4899999999999998E-2</v>
      </c>
      <c r="G8" s="7">
        <f t="shared" si="0"/>
        <v>42705</v>
      </c>
      <c r="H8" s="8">
        <f t="shared" si="1"/>
        <v>7695</v>
      </c>
      <c r="I8" s="13">
        <v>0.04</v>
      </c>
      <c r="J8" s="11">
        <f t="shared" si="2"/>
        <v>18000</v>
      </c>
      <c r="K8" s="12">
        <f t="shared" si="3"/>
        <v>32400</v>
      </c>
    </row>
    <row r="9" spans="1:11">
      <c r="A9" s="2">
        <v>237</v>
      </c>
      <c r="B9" s="1" t="s">
        <v>11</v>
      </c>
      <c r="C9" s="3">
        <v>4000</v>
      </c>
      <c r="D9" s="4">
        <v>12.542</v>
      </c>
      <c r="E9" s="5">
        <v>50168</v>
      </c>
      <c r="F9" s="6">
        <v>10.332599999999999</v>
      </c>
      <c r="G9" s="7">
        <f t="shared" si="0"/>
        <v>41330.399999999994</v>
      </c>
      <c r="H9" s="8">
        <f t="shared" si="1"/>
        <v>8837.6000000000058</v>
      </c>
      <c r="I9" s="13">
        <v>10.32</v>
      </c>
      <c r="J9" s="11">
        <f t="shared" si="2"/>
        <v>41280</v>
      </c>
      <c r="K9" s="12">
        <f t="shared" si="3"/>
        <v>8888</v>
      </c>
    </row>
    <row r="10" spans="1:11">
      <c r="A10" s="2">
        <v>243</v>
      </c>
      <c r="B10" s="1" t="s">
        <v>7</v>
      </c>
      <c r="C10" s="3">
        <v>60000</v>
      </c>
      <c r="D10" s="4">
        <v>0.89300000000000002</v>
      </c>
      <c r="E10" s="5">
        <v>53580</v>
      </c>
      <c r="F10" s="6">
        <v>0.86380000000000001</v>
      </c>
      <c r="G10" s="7">
        <f t="shared" si="0"/>
        <v>51828</v>
      </c>
      <c r="H10" s="8">
        <f t="shared" si="1"/>
        <v>1752</v>
      </c>
      <c r="I10" s="13">
        <v>0.80800000000000005</v>
      </c>
      <c r="J10" s="11">
        <f t="shared" si="2"/>
        <v>48480</v>
      </c>
      <c r="K10" s="12">
        <f t="shared" si="3"/>
        <v>5100</v>
      </c>
    </row>
    <row r="11" spans="1:11">
      <c r="A11" s="2">
        <v>247</v>
      </c>
      <c r="B11" s="1" t="s">
        <v>12</v>
      </c>
      <c r="C11" s="3">
        <v>160000</v>
      </c>
      <c r="D11" s="4">
        <v>0.55300000000000005</v>
      </c>
      <c r="E11" s="5">
        <v>88480</v>
      </c>
      <c r="F11" s="6">
        <v>0.52580000000000005</v>
      </c>
      <c r="G11" s="7">
        <f t="shared" si="0"/>
        <v>84128</v>
      </c>
      <c r="H11" s="8">
        <f t="shared" si="1"/>
        <v>4352</v>
      </c>
      <c r="I11" s="13">
        <v>0.52</v>
      </c>
      <c r="J11" s="11">
        <f t="shared" si="2"/>
        <v>83200</v>
      </c>
      <c r="K11" s="12">
        <f t="shared" si="3"/>
        <v>5280</v>
      </c>
    </row>
    <row r="12" spans="1:11">
      <c r="A12" s="2">
        <v>288</v>
      </c>
      <c r="B12" s="1" t="s">
        <v>5</v>
      </c>
      <c r="C12" s="3">
        <v>110000</v>
      </c>
      <c r="D12" s="4">
        <v>0.215</v>
      </c>
      <c r="E12" s="5">
        <v>23650</v>
      </c>
      <c r="F12" s="6">
        <v>0.19209999999999999</v>
      </c>
      <c r="G12" s="7">
        <f t="shared" si="0"/>
        <v>21131</v>
      </c>
      <c r="H12" s="8">
        <f t="shared" si="1"/>
        <v>2519</v>
      </c>
      <c r="I12" s="13">
        <v>0.1699</v>
      </c>
      <c r="J12" s="11">
        <f t="shared" si="2"/>
        <v>18689</v>
      </c>
      <c r="K12" s="12">
        <f t="shared" si="3"/>
        <v>4961</v>
      </c>
    </row>
    <row r="13" spans="1:11">
      <c r="A13" s="2">
        <v>330</v>
      </c>
      <c r="B13" s="1" t="s">
        <v>13</v>
      </c>
      <c r="C13" s="3">
        <v>150000</v>
      </c>
      <c r="D13" s="4">
        <v>0.20399999999999999</v>
      </c>
      <c r="E13" s="5">
        <v>30600</v>
      </c>
      <c r="F13" s="6">
        <v>0.18709999999999999</v>
      </c>
      <c r="G13" s="7">
        <f t="shared" si="0"/>
        <v>28065</v>
      </c>
      <c r="H13" s="8">
        <f t="shared" si="1"/>
        <v>2535</v>
      </c>
      <c r="I13" s="13">
        <v>0.14499999999999999</v>
      </c>
      <c r="J13" s="11">
        <f t="shared" si="2"/>
        <v>21750</v>
      </c>
      <c r="K13" s="12">
        <f t="shared" si="3"/>
        <v>8850</v>
      </c>
    </row>
    <row r="14" spans="1:11">
      <c r="A14" s="2">
        <v>332</v>
      </c>
      <c r="B14" s="1" t="s">
        <v>8</v>
      </c>
      <c r="C14" s="3">
        <v>100000</v>
      </c>
      <c r="D14" s="4">
        <v>0.56399999999999995</v>
      </c>
      <c r="E14" s="5">
        <v>56400</v>
      </c>
      <c r="F14" s="6">
        <v>0.54039999999999999</v>
      </c>
      <c r="G14" s="7">
        <f t="shared" si="0"/>
        <v>54040</v>
      </c>
      <c r="H14" s="8">
        <f t="shared" si="1"/>
        <v>2360</v>
      </c>
      <c r="I14" s="13">
        <v>0.29499999999999998</v>
      </c>
      <c r="J14" s="11">
        <f t="shared" si="2"/>
        <v>29500</v>
      </c>
      <c r="K14" s="12">
        <f t="shared" si="3"/>
        <v>26900</v>
      </c>
    </row>
    <row r="15" spans="1:11" ht="21">
      <c r="G15" s="22" t="s">
        <v>1</v>
      </c>
      <c r="H15" s="9">
        <f>SUM(H3:H14)</f>
        <v>45055.650000000009</v>
      </c>
      <c r="I15" s="10"/>
      <c r="J15" s="23" t="s">
        <v>1</v>
      </c>
      <c r="K15" s="14">
        <f>SUM(K3:K14)</f>
        <v>152443.75</v>
      </c>
    </row>
  </sheetData>
  <mergeCells count="2">
    <mergeCell ref="F1:G1"/>
    <mergeCell ref="I1:J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2019-01-29T12:48:06Z</cp:lastPrinted>
  <dcterms:created xsi:type="dcterms:W3CDTF">2019-01-28T16:57:00Z</dcterms:created>
  <dcterms:modified xsi:type="dcterms:W3CDTF">2019-02-11T17:54:06Z</dcterms:modified>
</cp:coreProperties>
</file>